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420" windowHeight="11020"/>
  </bookViews>
  <sheets>
    <sheet name="收入" sheetId="1" r:id="rId1"/>
  </sheets>
  <calcPr calcId="124519"/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  <c r="C11"/>
  <c r="C10"/>
  <c r="C9"/>
  <c r="C8"/>
  <c r="C7"/>
  <c r="C6"/>
  <c r="C5"/>
  <c r="C4"/>
  <c r="C3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D10" l="1"/>
  <c r="D16"/>
  <c r="D13"/>
  <c r="D3"/>
  <c r="F16"/>
  <c r="F13"/>
  <c r="F3"/>
  <c r="F10"/>
  <c r="B13"/>
  <c r="B16"/>
  <c r="B10"/>
  <c r="B3"/>
  <c r="B21" l="1"/>
  <c r="F21"/>
  <c r="D21"/>
</calcChain>
</file>

<file path=xl/sharedStrings.xml><?xml version="1.0" encoding="utf-8"?>
<sst xmlns="http://schemas.openxmlformats.org/spreadsheetml/2006/main" count="24" uniqueCount="23">
  <si>
    <t>學雜費收入</t>
  </si>
  <si>
    <r>
      <t xml:space="preserve">    </t>
    </r>
    <r>
      <rPr>
        <sz val="11"/>
        <rFont val="新細明體"/>
        <family val="1"/>
        <charset val="136"/>
      </rPr>
      <t>學費收入</t>
    </r>
  </si>
  <si>
    <r>
      <t xml:space="preserve">    </t>
    </r>
    <r>
      <rPr>
        <sz val="11"/>
        <rFont val="新細明體"/>
        <family val="1"/>
        <charset val="136"/>
      </rPr>
      <t>雜費收入</t>
    </r>
  </si>
  <si>
    <t>產學合作收入</t>
  </si>
  <si>
    <t>其他教學活動收入</t>
  </si>
  <si>
    <r>
      <t xml:space="preserve">    </t>
    </r>
    <r>
      <rPr>
        <sz val="11"/>
        <rFont val="新細明體"/>
        <family val="1"/>
        <charset val="136"/>
      </rPr>
      <t>補助收入</t>
    </r>
  </si>
  <si>
    <t>財務收入</t>
  </si>
  <si>
    <r>
      <t xml:space="preserve">    </t>
    </r>
    <r>
      <rPr>
        <sz val="11"/>
        <rFont val="新細明體"/>
        <family val="1"/>
        <charset val="136"/>
      </rPr>
      <t>利息收入</t>
    </r>
  </si>
  <si>
    <r>
      <t xml:space="preserve">    </t>
    </r>
    <r>
      <rPr>
        <sz val="11"/>
        <rFont val="細明體"/>
        <family val="3"/>
        <charset val="136"/>
      </rPr>
      <t>基金收益</t>
    </r>
  </si>
  <si>
    <t>其他收入</t>
  </si>
  <si>
    <t xml:space="preserve">    財產交易賸餘</t>
  </si>
  <si>
    <t xml:space="preserve">    試務費收入</t>
  </si>
  <si>
    <r>
      <t xml:space="preserve">    </t>
    </r>
    <r>
      <rPr>
        <sz val="11"/>
        <rFont val="新細明體"/>
        <family val="1"/>
        <charset val="136"/>
      </rPr>
      <t>住宿費收入</t>
    </r>
  </si>
  <si>
    <r>
      <t xml:space="preserve">    </t>
    </r>
    <r>
      <rPr>
        <sz val="11"/>
        <rFont val="新細明體"/>
        <family val="1"/>
        <charset val="136"/>
      </rPr>
      <t>雜項收入</t>
    </r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</si>
  <si>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  <charset val="136"/>
      </rPr>
      <t>計</t>
    </r>
  </si>
  <si>
    <t>推廣教育收入</t>
    <phoneticPr fontId="8" type="noConversion"/>
  </si>
  <si>
    <t>補助及受贈收入</t>
    <phoneticPr fontId="8" type="noConversion"/>
  </si>
  <si>
    <r>
      <t xml:space="preserve">    </t>
    </r>
    <r>
      <rPr>
        <sz val="11"/>
        <rFont val="新細明體"/>
        <family val="1"/>
        <charset val="136"/>
      </rPr>
      <t>受贈收入</t>
    </r>
    <phoneticPr fontId="8" type="noConversion"/>
  </si>
  <si>
    <t>學年度</t>
    <phoneticPr fontId="8" type="noConversion"/>
  </si>
  <si>
    <t>近3學年度收入明細表</t>
    <phoneticPr fontId="8" type="noConversion"/>
  </si>
  <si>
    <t xml:space="preserve">  實習實驗費收入</t>
    <phoneticPr fontId="8" type="noConversion"/>
  </si>
  <si>
    <t>%</t>
    <phoneticPr fontId="8" type="noConversion"/>
  </si>
  <si>
    <t>%</t>
    <phoneticPr fontId="8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</si>
</sst>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&quot;$&quot;#,##0_);[Red]\(&quot;$&quot;#,##0\)"/>
    <numFmt numFmtId="177" formatCode="#,##0_);[Red]\(#,##0\)"/>
    <numFmt numFmtId="178" formatCode="0.00_ 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76" fontId="0" fillId="0" borderId="2" xfId="0" applyNumberFormat="1" applyBorder="1">
      <alignment vertical="center"/>
    </xf>
    <xf numFmtId="0" fontId="5" fillId="0" borderId="2" xfId="1" applyFont="1" applyFill="1" applyBorder="1" applyAlignment="1">
      <alignment vertical="center"/>
    </xf>
    <xf numFmtId="177" fontId="0" fillId="0" borderId="2" xfId="0" applyNumberFormat="1" applyBorder="1">
      <alignment vertical="center"/>
    </xf>
    <xf numFmtId="0" fontId="6" fillId="0" borderId="2" xfId="1" applyFont="1" applyFill="1" applyBorder="1" applyAlignment="1">
      <alignment vertical="center"/>
    </xf>
    <xf numFmtId="177" fontId="9" fillId="0" borderId="2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8" fontId="4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6">
    <cellStyle name="一般" xfId="0" builtinId="0"/>
    <cellStyle name="一般 10" xfId="2"/>
    <cellStyle name="一般 11" xfId="3"/>
    <cellStyle name="一般 12" xfId="4"/>
    <cellStyle name="一般 13" xfId="5"/>
    <cellStyle name="一般 14" xfId="25"/>
    <cellStyle name="一般 15" xfId="1"/>
    <cellStyle name="一般 18" xfId="6"/>
    <cellStyle name="一般 19" xfId="7"/>
    <cellStyle name="一般 2" xfId="8"/>
    <cellStyle name="一般 20" xfId="9"/>
    <cellStyle name="一般 21" xfId="10"/>
    <cellStyle name="一般 22" xfId="11"/>
    <cellStyle name="一般 23" xfId="12"/>
    <cellStyle name="一般 29" xfId="13"/>
    <cellStyle name="一般 3" xfId="14"/>
    <cellStyle name="一般 4" xfId="15"/>
    <cellStyle name="一般 5" xfId="16"/>
    <cellStyle name="一般 6" xfId="17"/>
    <cellStyle name="一般 7" xfId="18"/>
    <cellStyle name="一般 8" xfId="19"/>
    <cellStyle name="一般 9" xfId="20"/>
    <cellStyle name="千分位 2" xfId="22"/>
    <cellStyle name="千分位 3" xfId="23"/>
    <cellStyle name="千分位 4" xfId="21"/>
    <cellStyle name="百分比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17"/>
  <cols>
    <col min="1" max="1" width="20.6328125" customWidth="1"/>
    <col min="2" max="2" width="13.6328125" customWidth="1"/>
    <col min="3" max="3" width="9.6328125" style="11" customWidth="1"/>
    <col min="4" max="4" width="13.6328125" customWidth="1"/>
    <col min="5" max="5" width="9.6328125" style="11" customWidth="1"/>
    <col min="6" max="6" width="13.6328125" customWidth="1"/>
    <col min="7" max="7" width="9.6328125" style="11" customWidth="1"/>
  </cols>
  <sheetData>
    <row r="1" spans="1:7" ht="24" customHeight="1">
      <c r="A1" s="9" t="s">
        <v>19</v>
      </c>
      <c r="B1" s="9"/>
      <c r="C1" s="9"/>
      <c r="D1" s="9"/>
      <c r="E1" s="9"/>
      <c r="F1" s="9"/>
      <c r="G1" s="9"/>
    </row>
    <row r="2" spans="1:7" ht="24" customHeight="1">
      <c r="A2" s="1" t="s">
        <v>18</v>
      </c>
      <c r="B2" s="2">
        <v>103</v>
      </c>
      <c r="C2" s="2" t="s">
        <v>22</v>
      </c>
      <c r="D2" s="2">
        <v>104</v>
      </c>
      <c r="E2" s="2" t="s">
        <v>22</v>
      </c>
      <c r="F2" s="2">
        <v>105</v>
      </c>
      <c r="G2" s="2" t="s">
        <v>21</v>
      </c>
    </row>
    <row r="3" spans="1:7" ht="24" customHeight="1">
      <c r="A3" s="3" t="s">
        <v>0</v>
      </c>
      <c r="B3" s="4">
        <f>SUM(B4:B6)</f>
        <v>296920328</v>
      </c>
      <c r="C3" s="10">
        <f t="shared" ref="C3:C21" si="0">B3/B$21*100</f>
        <v>60.625333411401058</v>
      </c>
      <c r="D3" s="4">
        <f>SUM(D4:D6)</f>
        <v>283015821</v>
      </c>
      <c r="E3" s="10">
        <f t="shared" ref="E3:E21" si="1">D3/D$21*100</f>
        <v>59.922860088229257</v>
      </c>
      <c r="F3" s="4">
        <f>SUM(F4:F6)</f>
        <v>235755579</v>
      </c>
      <c r="G3" s="10">
        <f>F3/F$21*100</f>
        <v>58.788187556936066</v>
      </c>
    </row>
    <row r="4" spans="1:7" ht="24" customHeight="1">
      <c r="A4" s="5" t="s">
        <v>1</v>
      </c>
      <c r="B4" s="8">
        <v>238685135</v>
      </c>
      <c r="C4" s="10">
        <f t="shared" si="0"/>
        <v>48.734844081541873</v>
      </c>
      <c r="D4" s="8">
        <v>232940963</v>
      </c>
      <c r="E4" s="10">
        <f t="shared" si="1"/>
        <v>49.320524504057275</v>
      </c>
      <c r="F4" s="8">
        <v>197037162</v>
      </c>
      <c r="G4" s="10">
        <f t="shared" ref="G4:G21" si="2">F4/F$21*100</f>
        <v>49.133334127131718</v>
      </c>
    </row>
    <row r="5" spans="1:7" ht="24" customHeight="1">
      <c r="A5" s="5" t="s">
        <v>2</v>
      </c>
      <c r="B5" s="8">
        <v>51902512</v>
      </c>
      <c r="C5" s="10">
        <f t="shared" si="0"/>
        <v>10.597479519452923</v>
      </c>
      <c r="D5" s="8">
        <v>44133492</v>
      </c>
      <c r="E5" s="10">
        <f t="shared" si="1"/>
        <v>9.3443718339724384</v>
      </c>
      <c r="F5" s="8">
        <v>33645677</v>
      </c>
      <c r="G5" s="10">
        <f t="shared" si="2"/>
        <v>8.3899111882993456</v>
      </c>
    </row>
    <row r="6" spans="1:7" ht="24" customHeight="1">
      <c r="A6" s="7" t="s">
        <v>20</v>
      </c>
      <c r="B6" s="8">
        <v>6332681</v>
      </c>
      <c r="C6" s="10">
        <f t="shared" si="0"/>
        <v>1.2930098104062604</v>
      </c>
      <c r="D6" s="8">
        <v>5941366</v>
      </c>
      <c r="E6" s="10">
        <f t="shared" si="1"/>
        <v>1.257963750199542</v>
      </c>
      <c r="F6" s="8">
        <v>5072740</v>
      </c>
      <c r="G6" s="10">
        <f t="shared" si="2"/>
        <v>1.2649422415050118</v>
      </c>
    </row>
    <row r="7" spans="1:7" ht="24" customHeight="1">
      <c r="A7" s="3" t="s">
        <v>15</v>
      </c>
      <c r="B7" s="6">
        <v>84468859</v>
      </c>
      <c r="C7" s="10">
        <f t="shared" si="0"/>
        <v>17.246891697343216</v>
      </c>
      <c r="D7" s="6">
        <v>88375772</v>
      </c>
      <c r="E7" s="10">
        <f t="shared" si="1"/>
        <v>18.711777320552155</v>
      </c>
      <c r="F7" s="6">
        <v>84186648</v>
      </c>
      <c r="G7" s="10">
        <f t="shared" si="2"/>
        <v>20.992845528435012</v>
      </c>
    </row>
    <row r="8" spans="1:7" ht="24" customHeight="1">
      <c r="A8" s="3" t="s">
        <v>3</v>
      </c>
      <c r="B8" s="6">
        <v>13006813</v>
      </c>
      <c r="C8" s="10">
        <f t="shared" si="0"/>
        <v>2.6557372479554369</v>
      </c>
      <c r="D8" s="6">
        <v>13121376</v>
      </c>
      <c r="E8" s="10">
        <f t="shared" si="1"/>
        <v>2.7781852457394929</v>
      </c>
      <c r="F8" s="6">
        <v>10248785</v>
      </c>
      <c r="G8" s="10">
        <f t="shared" si="2"/>
        <v>2.5556446950963272</v>
      </c>
    </row>
    <row r="9" spans="1:7" ht="24" customHeight="1">
      <c r="A9" s="3" t="s">
        <v>4</v>
      </c>
      <c r="B9" s="6">
        <v>4524956</v>
      </c>
      <c r="C9" s="10">
        <f t="shared" si="0"/>
        <v>0.92390766243502087</v>
      </c>
      <c r="D9" s="6">
        <v>4691124</v>
      </c>
      <c r="E9" s="10">
        <f t="shared" si="1"/>
        <v>0.99325036358491914</v>
      </c>
      <c r="F9" s="6">
        <v>4329860</v>
      </c>
      <c r="G9" s="10">
        <f t="shared" si="2"/>
        <v>1.0796971289289201</v>
      </c>
    </row>
    <row r="10" spans="1:7" ht="24" customHeight="1">
      <c r="A10" s="3" t="s">
        <v>16</v>
      </c>
      <c r="B10" s="6">
        <f>SUM(B11:B12)</f>
        <v>78052640</v>
      </c>
      <c r="C10" s="10">
        <f t="shared" si="0"/>
        <v>15.936825058471776</v>
      </c>
      <c r="D10" s="6">
        <f>SUM(D11:D12)</f>
        <v>68254548</v>
      </c>
      <c r="E10" s="10">
        <f t="shared" si="1"/>
        <v>14.451516228802374</v>
      </c>
      <c r="F10" s="6">
        <f>SUM(F11:F12)</f>
        <v>50851939</v>
      </c>
      <c r="G10" s="10">
        <f t="shared" si="2"/>
        <v>12.680477553262365</v>
      </c>
    </row>
    <row r="11" spans="1:7" ht="24" customHeight="1">
      <c r="A11" s="5" t="s">
        <v>5</v>
      </c>
      <c r="B11" s="8">
        <v>77064621</v>
      </c>
      <c r="C11" s="10">
        <f t="shared" si="0"/>
        <v>15.735090870397595</v>
      </c>
      <c r="D11" s="8">
        <v>67766948</v>
      </c>
      <c r="E11" s="10">
        <f t="shared" si="1"/>
        <v>14.348276818101654</v>
      </c>
      <c r="F11" s="8">
        <v>47646439</v>
      </c>
      <c r="G11" s="10">
        <f t="shared" si="2"/>
        <v>11.881151675108878</v>
      </c>
    </row>
    <row r="12" spans="1:7" ht="24" customHeight="1">
      <c r="A12" s="5" t="s">
        <v>17</v>
      </c>
      <c r="B12" s="8">
        <v>988019</v>
      </c>
      <c r="C12" s="10">
        <f t="shared" si="0"/>
        <v>0.20173418807417948</v>
      </c>
      <c r="D12" s="8">
        <v>487600</v>
      </c>
      <c r="E12" s="10">
        <f t="shared" si="1"/>
        <v>0.10323941070072046</v>
      </c>
      <c r="F12" s="8">
        <v>3205500</v>
      </c>
      <c r="G12" s="10">
        <f t="shared" si="2"/>
        <v>0.7993258781534861</v>
      </c>
    </row>
    <row r="13" spans="1:7" ht="24" customHeight="1">
      <c r="A13" s="3" t="s">
        <v>6</v>
      </c>
      <c r="B13" s="6">
        <f>SUM(B14:B15)</f>
        <v>1116246</v>
      </c>
      <c r="C13" s="10">
        <f t="shared" si="0"/>
        <v>0.2279156377570174</v>
      </c>
      <c r="D13" s="6">
        <f>SUM(D14:D15)</f>
        <v>806011</v>
      </c>
      <c r="E13" s="10">
        <f t="shared" si="1"/>
        <v>0.17065648207198195</v>
      </c>
      <c r="F13" s="6">
        <f>SUM(F14:F15)</f>
        <v>295613</v>
      </c>
      <c r="G13" s="10">
        <f t="shared" si="2"/>
        <v>7.3714278839053654E-2</v>
      </c>
    </row>
    <row r="14" spans="1:7" ht="24" customHeight="1">
      <c r="A14" s="5" t="s">
        <v>7</v>
      </c>
      <c r="B14" s="8">
        <v>1112214</v>
      </c>
      <c r="C14" s="10">
        <f t="shared" si="0"/>
        <v>0.22709238208448976</v>
      </c>
      <c r="D14" s="8">
        <v>802352</v>
      </c>
      <c r="E14" s="10">
        <f t="shared" si="1"/>
        <v>0.16988176303228969</v>
      </c>
      <c r="F14" s="8">
        <v>292422</v>
      </c>
      <c r="G14" s="10">
        <f t="shared" si="2"/>
        <v>7.2918568691748162E-2</v>
      </c>
    </row>
    <row r="15" spans="1:7" ht="24" customHeight="1">
      <c r="A15" s="5" t="s">
        <v>8</v>
      </c>
      <c r="B15" s="8">
        <v>4032</v>
      </c>
      <c r="C15" s="10">
        <f t="shared" si="0"/>
        <v>8.232556725276455E-4</v>
      </c>
      <c r="D15" s="8">
        <v>3659</v>
      </c>
      <c r="E15" s="10">
        <f t="shared" si="1"/>
        <v>7.7471903969223994E-4</v>
      </c>
      <c r="F15" s="8">
        <v>3191</v>
      </c>
      <c r="G15" s="10">
        <f t="shared" si="2"/>
        <v>7.9571014730549824E-4</v>
      </c>
    </row>
    <row r="16" spans="1:7" ht="24" customHeight="1">
      <c r="A16" s="3" t="s">
        <v>9</v>
      </c>
      <c r="B16" s="6">
        <f>SUM(B17:B20)</f>
        <v>11672954</v>
      </c>
      <c r="C16" s="10">
        <f t="shared" si="0"/>
        <v>2.3833892846364755</v>
      </c>
      <c r="D16" s="6">
        <f>SUM(D17:D20)</f>
        <v>14035603</v>
      </c>
      <c r="E16" s="10">
        <f t="shared" si="1"/>
        <v>2.9717542710198197</v>
      </c>
      <c r="F16" s="6">
        <f>SUM(F17:F20)</f>
        <v>15357001</v>
      </c>
      <c r="G16" s="10">
        <f t="shared" si="2"/>
        <v>3.829433258502251</v>
      </c>
    </row>
    <row r="17" spans="1:7" ht="24" customHeight="1">
      <c r="A17" s="3" t="s">
        <v>10</v>
      </c>
      <c r="B17" s="8">
        <v>0</v>
      </c>
      <c r="C17" s="10">
        <f t="shared" si="0"/>
        <v>0</v>
      </c>
      <c r="D17" s="8">
        <v>0</v>
      </c>
      <c r="E17" s="10">
        <f t="shared" si="1"/>
        <v>0</v>
      </c>
      <c r="F17" s="8">
        <v>0</v>
      </c>
      <c r="G17" s="10">
        <f t="shared" si="2"/>
        <v>0</v>
      </c>
    </row>
    <row r="18" spans="1:7" ht="24" customHeight="1">
      <c r="A18" s="3" t="s">
        <v>11</v>
      </c>
      <c r="B18" s="8">
        <v>739580</v>
      </c>
      <c r="C18" s="10">
        <f t="shared" si="0"/>
        <v>0.15100779521031646</v>
      </c>
      <c r="D18" s="8">
        <v>764095</v>
      </c>
      <c r="E18" s="10">
        <f t="shared" si="1"/>
        <v>0.16178161919476414</v>
      </c>
      <c r="F18" s="8">
        <v>495560</v>
      </c>
      <c r="G18" s="10">
        <f t="shared" si="2"/>
        <v>0.12357321234682316</v>
      </c>
    </row>
    <row r="19" spans="1:7" ht="24" customHeight="1">
      <c r="A19" s="5" t="s">
        <v>12</v>
      </c>
      <c r="B19" s="8">
        <v>5162566</v>
      </c>
      <c r="C19" s="10">
        <f t="shared" si="0"/>
        <v>1.0540951746771716</v>
      </c>
      <c r="D19" s="8">
        <v>7294941</v>
      </c>
      <c r="E19" s="10">
        <f t="shared" si="1"/>
        <v>1.544555803807474</v>
      </c>
      <c r="F19" s="8">
        <v>6421278</v>
      </c>
      <c r="G19" s="10">
        <f t="shared" si="2"/>
        <v>1.6012146860763254</v>
      </c>
    </row>
    <row r="20" spans="1:7" ht="24" customHeight="1">
      <c r="A20" s="5" t="s">
        <v>13</v>
      </c>
      <c r="B20" s="8">
        <v>5770808</v>
      </c>
      <c r="C20" s="10">
        <f t="shared" si="0"/>
        <v>1.1782863147489873</v>
      </c>
      <c r="D20" s="8">
        <v>5976567</v>
      </c>
      <c r="E20" s="10">
        <f t="shared" si="1"/>
        <v>1.2654168480175816</v>
      </c>
      <c r="F20" s="8">
        <v>8440163</v>
      </c>
      <c r="G20" s="10">
        <f t="shared" si="2"/>
        <v>2.1046453600791022</v>
      </c>
    </row>
    <row r="21" spans="1:7" ht="24" customHeight="1">
      <c r="A21" s="3" t="s">
        <v>14</v>
      </c>
      <c r="B21" s="4">
        <f>B3+B7+B8+B9+B10+B13+B16</f>
        <v>489762796</v>
      </c>
      <c r="C21" s="10">
        <f t="shared" si="0"/>
        <v>100</v>
      </c>
      <c r="D21" s="4">
        <f>D3+D7+D8+D9+D10+D13+D16</f>
        <v>472300255</v>
      </c>
      <c r="E21" s="10">
        <f t="shared" si="1"/>
        <v>100</v>
      </c>
      <c r="F21" s="4">
        <f>F3+F7+F8+F9+F10+F13+F16</f>
        <v>401025425</v>
      </c>
      <c r="G21" s="10">
        <f t="shared" si="2"/>
        <v>100</v>
      </c>
    </row>
  </sheetData>
  <sheetProtection password="CC31" sheet="1" objects="1" scenarios="1"/>
  <mergeCells count="1">
    <mergeCell ref="A1:G1"/>
  </mergeCells>
  <phoneticPr fontId="8" type="noConversion"/>
  <pageMargins left="0.51181102362204722" right="0.31496062992125984" top="0.74803149606299213" bottom="0.74803149606299213" header="0.31496062992125984" footer="0.31496062992125984"/>
  <pageSetup paperSize="9" orientation="portrait" horizontalDpi="4294967293" verticalDpi="4294967293" r:id="rId1"/>
  <ignoredErrors>
    <ignoredError sqref="F3" formulaRange="1"/>
    <ignoredError sqref="B4:B16 D4:D16 C3 E3 C10 E10 C13 E13 C16 E16 C21 E21" formula="1"/>
    <ignoredError sqref="B3 D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chiun</cp:lastModifiedBy>
  <cp:lastPrinted>2017-01-26T03:49:01Z</cp:lastPrinted>
  <dcterms:created xsi:type="dcterms:W3CDTF">2017-01-15T03:42:50Z</dcterms:created>
  <dcterms:modified xsi:type="dcterms:W3CDTF">2017-10-10T03:33:40Z</dcterms:modified>
</cp:coreProperties>
</file>